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filterPrivacy="1"/>
  <xr:revisionPtr revIDLastSave="0" documentId="8_{0E20361F-B991-AD40-A29F-CD32BF5AEEAF}" xr6:coauthVersionLast="47" xr6:coauthVersionMax="47" xr10:uidLastSave="{00000000-0000-0000-0000-000000000000}"/>
  <bookViews>
    <workbookView xWindow="34440" yWindow="-1120" windowWidth="35460" windowHeight="19800" xr2:uid="{00000000-000D-0000-FFFF-FFFF00000000}"/>
  </bookViews>
  <sheets>
    <sheet name="M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1" l="1"/>
  <c r="H14" i="1"/>
  <c r="F11" i="1"/>
  <c r="G11" i="1" s="1"/>
  <c r="H11" i="1" s="1"/>
  <c r="F12" i="1"/>
  <c r="G12" i="1" s="1"/>
  <c r="H12" i="1" s="1"/>
  <c r="J12" i="1"/>
  <c r="I12" i="1"/>
  <c r="J11" i="1"/>
  <c r="I11" i="1"/>
  <c r="J10" i="1"/>
  <c r="I10" i="1"/>
  <c r="F10" i="1"/>
  <c r="G10" i="1" s="1"/>
  <c r="H10" i="1" s="1"/>
  <c r="J9" i="1"/>
  <c r="I9" i="1"/>
  <c r="F9" i="1"/>
  <c r="G9" i="1" s="1"/>
  <c r="H9" i="1" s="1"/>
  <c r="J8" i="1"/>
  <c r="I8" i="1"/>
  <c r="F8" i="1"/>
  <c r="G8" i="1" s="1"/>
  <c r="H8" i="1" s="1"/>
  <c r="J7" i="1"/>
  <c r="F7" i="1"/>
  <c r="G7" i="1" s="1"/>
  <c r="H7" i="1" s="1"/>
  <c r="J14" i="1"/>
  <c r="J15" i="1"/>
  <c r="J16" i="1"/>
  <c r="J17" i="1"/>
  <c r="J18" i="1"/>
  <c r="J19" i="1"/>
  <c r="J20" i="1"/>
  <c r="J21" i="1"/>
  <c r="J22" i="1"/>
  <c r="J23" i="1"/>
  <c r="J24" i="1"/>
  <c r="J13" i="1"/>
  <c r="I14" i="1"/>
  <c r="I15" i="1"/>
  <c r="I16" i="1"/>
  <c r="I17" i="1"/>
  <c r="I18" i="1"/>
  <c r="I19" i="1"/>
  <c r="I20" i="1"/>
  <c r="I21" i="1"/>
  <c r="I22" i="1"/>
  <c r="I23" i="1"/>
  <c r="I24" i="1"/>
  <c r="I13" i="1"/>
  <c r="F13" i="1"/>
  <c r="G13" i="1" s="1"/>
  <c r="H13" i="1" s="1"/>
  <c r="F14" i="1"/>
  <c r="G14" i="1" s="1"/>
  <c r="F15" i="1"/>
  <c r="G15" i="1" s="1"/>
  <c r="H15" i="1" s="1"/>
  <c r="F16" i="1"/>
  <c r="G16" i="1" s="1"/>
  <c r="H16" i="1" s="1"/>
  <c r="F17" i="1"/>
  <c r="G17" i="1" s="1"/>
  <c r="H17" i="1" s="1"/>
  <c r="F19" i="1"/>
  <c r="G19" i="1" s="1"/>
  <c r="H19" i="1" s="1"/>
  <c r="F18" i="1"/>
  <c r="G18" i="1" s="1"/>
  <c r="H18" i="1" s="1"/>
  <c r="F24" i="1"/>
  <c r="G24" i="1" s="1"/>
  <c r="H24" i="1" s="1"/>
  <c r="F23" i="1"/>
  <c r="G23" i="1" s="1"/>
  <c r="H23" i="1" s="1"/>
  <c r="F22" i="1"/>
  <c r="G22" i="1" s="1"/>
  <c r="H22" i="1" s="1"/>
  <c r="F21" i="1"/>
  <c r="G21" i="1" s="1"/>
  <c r="H21" i="1" s="1"/>
  <c r="F20" i="1"/>
  <c r="G20" i="1" s="1"/>
  <c r="H20" i="1" s="1"/>
</calcChain>
</file>

<file path=xl/sharedStrings.xml><?xml version="1.0" encoding="utf-8"?>
<sst xmlns="http://schemas.openxmlformats.org/spreadsheetml/2006/main" count="20" uniqueCount="20">
  <si>
    <t>Pixel per meter</t>
  </si>
  <si>
    <t>Centimeter per pixel</t>
  </si>
  <si>
    <t>Length of arc (L)</t>
  </si>
  <si>
    <t>Mx7 VGA</t>
  </si>
  <si>
    <t>Mx7 CIF</t>
  </si>
  <si>
    <t>Mx6 CIF</t>
  </si>
  <si>
    <t>Width
(W)</t>
  </si>
  <si>
    <t>Heigth
(H)</t>
  </si>
  <si>
    <t>OPTICAL 8MP</t>
  </si>
  <si>
    <t>&gt;&gt;&gt;&gt;&gt;&gt;&gt;&gt;&gt;&gt;&gt;</t>
  </si>
  <si>
    <r>
      <t xml:space="preserve">Mx6 CIF </t>
    </r>
    <r>
      <rPr>
        <sz val="16"/>
        <color rgb="FFC00000"/>
        <rFont val="Source Sans Pro"/>
      </rPr>
      <t>336*252</t>
    </r>
    <r>
      <rPr>
        <sz val="16"/>
        <color theme="1"/>
        <rFont val="Source Sans Pro"/>
      </rPr>
      <t xml:space="preserve"> &gt;&gt; </t>
    </r>
    <r>
      <rPr>
        <sz val="16"/>
        <color rgb="FFC00000"/>
        <rFont val="Source Sans Pro"/>
      </rPr>
      <t>17°</t>
    </r>
    <r>
      <rPr>
        <sz val="16"/>
        <color theme="1"/>
        <rFont val="Source Sans Pro"/>
      </rPr>
      <t xml:space="preserve"> x 13° / </t>
    </r>
    <r>
      <rPr>
        <sz val="16"/>
        <color rgb="FFC00000"/>
        <rFont val="Source Sans Pro"/>
      </rPr>
      <t>25°</t>
    </r>
    <r>
      <rPr>
        <sz val="16"/>
        <color theme="1"/>
        <rFont val="Source Sans Pro"/>
      </rPr>
      <t xml:space="preserve"> x 19° / </t>
    </r>
    <r>
      <rPr>
        <sz val="16"/>
        <color rgb="FFC00000"/>
        <rFont val="Source Sans Pro"/>
      </rPr>
      <t>45°</t>
    </r>
    <r>
      <rPr>
        <sz val="16"/>
        <color theme="1"/>
        <rFont val="Source Sans Pro"/>
      </rPr>
      <t xml:space="preserve"> x 35° &gt;&gt; Horizontal angles are 17°-25°-45°</t>
    </r>
  </si>
  <si>
    <r>
      <t xml:space="preserve">Mx7 CIF </t>
    </r>
    <r>
      <rPr>
        <sz val="16"/>
        <color rgb="FFC00000"/>
        <rFont val="Source Sans Pro"/>
      </rPr>
      <t>336*256</t>
    </r>
    <r>
      <rPr>
        <sz val="16"/>
        <color theme="1"/>
        <rFont val="Source Sans Pro"/>
      </rPr>
      <t xml:space="preserve"> &gt;&gt; </t>
    </r>
    <r>
      <rPr>
        <sz val="16"/>
        <color rgb="FFC00000"/>
        <rFont val="Source Sans Pro"/>
      </rPr>
      <t xml:space="preserve">9,3° </t>
    </r>
    <r>
      <rPr>
        <sz val="16"/>
        <color theme="1"/>
        <rFont val="Source Sans Pro"/>
      </rPr>
      <t xml:space="preserve">x 7,1° / </t>
    </r>
    <r>
      <rPr>
        <sz val="16"/>
        <color rgb="FFC00000"/>
        <rFont val="Source Sans Pro"/>
      </rPr>
      <t>17°</t>
    </r>
    <r>
      <rPr>
        <sz val="16"/>
        <color theme="1"/>
        <rFont val="Source Sans Pro"/>
      </rPr>
      <t xml:space="preserve"> x 13° / </t>
    </r>
    <r>
      <rPr>
        <sz val="16"/>
        <color rgb="FFC00000"/>
        <rFont val="Source Sans Pro"/>
      </rPr>
      <t>25°</t>
    </r>
    <r>
      <rPr>
        <sz val="16"/>
        <color theme="1"/>
        <rFont val="Source Sans Pro"/>
      </rPr>
      <t xml:space="preserve"> x 19° / </t>
    </r>
    <r>
      <rPr>
        <sz val="16"/>
        <color rgb="FFC00000"/>
        <rFont val="Source Sans Pro"/>
      </rPr>
      <t>45°</t>
    </r>
    <r>
      <rPr>
        <sz val="16"/>
        <color theme="1"/>
        <rFont val="Source Sans Pro"/>
      </rPr>
      <t xml:space="preserve"> x 35° &gt;&gt; Horizontal angles are 9.3°-17°-25°-45°</t>
    </r>
  </si>
  <si>
    <r>
      <t xml:space="preserve">Mx7 VGA </t>
    </r>
    <r>
      <rPr>
        <sz val="16"/>
        <color rgb="FFC00000"/>
        <rFont val="Source Sans Pro"/>
      </rPr>
      <t>640*480</t>
    </r>
    <r>
      <rPr>
        <sz val="16"/>
        <color theme="1"/>
        <rFont val="Source Sans Pro"/>
      </rPr>
      <t xml:space="preserve"> &gt;&gt; </t>
    </r>
    <r>
      <rPr>
        <sz val="16"/>
        <color rgb="FFC00000"/>
        <rFont val="Source Sans Pro"/>
      </rPr>
      <t>18°</t>
    </r>
    <r>
      <rPr>
        <sz val="16"/>
        <color rgb="FFFF0000"/>
        <rFont val="Source Sans Pro"/>
      </rPr>
      <t xml:space="preserve"> </t>
    </r>
    <r>
      <rPr>
        <sz val="16"/>
        <color theme="1"/>
        <rFont val="Source Sans Pro"/>
      </rPr>
      <t>x 14° /</t>
    </r>
    <r>
      <rPr>
        <sz val="16"/>
        <color rgb="FFFF0000"/>
        <rFont val="Source Sans Pro"/>
      </rPr>
      <t xml:space="preserve"> </t>
    </r>
    <r>
      <rPr>
        <sz val="16"/>
        <color rgb="FFC00000"/>
        <rFont val="Source Sans Pro"/>
      </rPr>
      <t>32°</t>
    </r>
    <r>
      <rPr>
        <sz val="16"/>
        <color theme="1"/>
        <rFont val="Source Sans Pro"/>
      </rPr>
      <t xml:space="preserve"> x 26° / </t>
    </r>
    <r>
      <rPr>
        <sz val="16"/>
        <color rgb="FFC00000"/>
        <rFont val="Source Sans Pro"/>
      </rPr>
      <t>45°</t>
    </r>
    <r>
      <rPr>
        <sz val="16"/>
        <color theme="1"/>
        <rFont val="Source Sans Pro"/>
      </rPr>
      <t xml:space="preserve"> x 37° / </t>
    </r>
    <r>
      <rPr>
        <sz val="16"/>
        <color rgb="FFC00000"/>
        <rFont val="Source Sans Pro"/>
      </rPr>
      <t xml:space="preserve">69° </t>
    </r>
    <r>
      <rPr>
        <sz val="16"/>
        <color theme="1"/>
        <rFont val="Source Sans Pro"/>
      </rPr>
      <t>x 56° /</t>
    </r>
    <r>
      <rPr>
        <sz val="16"/>
        <color rgb="FFFF0000"/>
        <rFont val="Source Sans Pro"/>
      </rPr>
      <t xml:space="preserve"> </t>
    </r>
    <r>
      <rPr>
        <sz val="16"/>
        <color rgb="FFC00000"/>
        <rFont val="Source Sans Pro"/>
      </rPr>
      <t>90°</t>
    </r>
    <r>
      <rPr>
        <sz val="16"/>
        <color theme="1"/>
        <rFont val="Source Sans Pro"/>
      </rPr>
      <t xml:space="preserve"> x 69° &gt;&gt; Horizontal angles are 18°-30°-45°-69°-90°</t>
    </r>
  </si>
  <si>
    <t>Distance (R) in meters</t>
  </si>
  <si>
    <r>
      <rPr>
        <b/>
        <sz val="14"/>
        <color theme="1"/>
        <rFont val="Source Sans Pro Black"/>
      </rPr>
      <t>Angle (vertical)</t>
    </r>
    <r>
      <rPr>
        <b/>
        <sz val="12"/>
        <color theme="1"/>
        <rFont val="Source Sans Pro"/>
      </rPr>
      <t xml:space="preserve">
</t>
    </r>
    <r>
      <rPr>
        <sz val="12"/>
        <color theme="1"/>
        <rFont val="Source Sans Pro Semibold"/>
      </rPr>
      <t>13°-19°-35° for Mx6 CIF 336*252
7.1°-13°-19°-35° for Mx7 CIF 336*256
14°-26°-37°-56°-69° for Mx7 VGA 640*480</t>
    </r>
  </si>
  <si>
    <r>
      <rPr>
        <b/>
        <sz val="14"/>
        <color theme="1"/>
        <rFont val="Source Sans Pro Black"/>
      </rPr>
      <t>Angle (</t>
    </r>
    <r>
      <rPr>
        <b/>
        <sz val="14"/>
        <color rgb="FFC00000"/>
        <rFont val="Source Sans Pro Black"/>
      </rPr>
      <t>horizontal</t>
    </r>
    <r>
      <rPr>
        <b/>
        <sz val="14"/>
        <color theme="1"/>
        <rFont val="Source Sans Pro Black"/>
      </rPr>
      <t>)</t>
    </r>
    <r>
      <rPr>
        <b/>
        <sz val="12"/>
        <color theme="1"/>
        <rFont val="Source Sans Pro"/>
      </rPr>
      <t xml:space="preserve">
</t>
    </r>
    <r>
      <rPr>
        <sz val="12"/>
        <color rgb="FFC00000"/>
        <rFont val="Source Sans Pro Semibold"/>
      </rPr>
      <t>17°-25°-45°</t>
    </r>
    <r>
      <rPr>
        <sz val="12"/>
        <color rgb="FFFF0000"/>
        <rFont val="Source Sans Pro Semibold"/>
      </rPr>
      <t xml:space="preserve"> </t>
    </r>
    <r>
      <rPr>
        <sz val="12"/>
        <color theme="1"/>
        <rFont val="Source Sans Pro Semibold"/>
      </rPr>
      <t xml:space="preserve">for Mx6 CIF 336*252
</t>
    </r>
    <r>
      <rPr>
        <sz val="12"/>
        <color rgb="FFC00000"/>
        <rFont val="Source Sans Pro Semibold"/>
      </rPr>
      <t>9.3°-17°-25°-45°</t>
    </r>
    <r>
      <rPr>
        <sz val="12"/>
        <color theme="1"/>
        <rFont val="Source Sans Pro Semibold"/>
      </rPr>
      <t xml:space="preserve"> for Mx7 CIF 336*256
</t>
    </r>
    <r>
      <rPr>
        <sz val="12"/>
        <color rgb="FFC00000"/>
        <rFont val="Source Sans Pro Semibold"/>
      </rPr>
      <t>18°-32°-45°-69°-90°</t>
    </r>
    <r>
      <rPr>
        <sz val="12"/>
        <color rgb="FFFF0000"/>
        <rFont val="Source Sans Pro Semibold"/>
      </rPr>
      <t xml:space="preserve"> </t>
    </r>
    <r>
      <rPr>
        <sz val="12"/>
        <color theme="1"/>
        <rFont val="Source Sans Pro Semibold"/>
      </rPr>
      <t>for Mx7 VGA 640*480</t>
    </r>
  </si>
  <si>
    <r>
      <rPr>
        <b/>
        <sz val="14"/>
        <color theme="1"/>
        <rFont val="Source Sans Pro Black"/>
      </rPr>
      <t>Resolution (horizontal)</t>
    </r>
    <r>
      <rPr>
        <b/>
        <sz val="12"/>
        <color theme="1"/>
        <rFont val="Source Sans Pro"/>
      </rPr>
      <t xml:space="preserve">
</t>
    </r>
    <r>
      <rPr>
        <sz val="12"/>
        <color theme="1"/>
        <rFont val="Source Sans Pro Semibold"/>
      </rPr>
      <t>336 for Mx6 CIF 336*252
336 for Mx7 CIF 336*256
640 for Mx7 VGA 640*480</t>
    </r>
  </si>
  <si>
    <t>Available Thermal Lenses:</t>
  </si>
  <si>
    <t>Interactive Distance Calculator</t>
  </si>
  <si>
    <r>
      <rPr>
        <sz val="15"/>
        <color theme="0"/>
        <rFont val="Source Sans Pro"/>
      </rPr>
      <t>Simply enter the desired</t>
    </r>
    <r>
      <rPr>
        <b/>
        <sz val="15"/>
        <color theme="0"/>
        <rFont val="Source Sans Pro"/>
      </rPr>
      <t xml:space="preserve"> Distance</t>
    </r>
    <r>
      <rPr>
        <sz val="15"/>
        <color theme="0"/>
        <rFont val="Source Sans Pro"/>
      </rPr>
      <t xml:space="preserve"> </t>
    </r>
    <r>
      <rPr>
        <b/>
        <sz val="15"/>
        <color theme="0"/>
        <rFont val="Source Sans Pro"/>
      </rPr>
      <t>value (m</t>
    </r>
    <r>
      <rPr>
        <sz val="15"/>
        <color theme="0"/>
        <rFont val="Source Sans Pro"/>
      </rPr>
      <t>) in the first column highlighted in blue, the corresponding values will then be displayed automatically.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</si>
</sst>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Source Sans Pro"/>
    </font>
    <font>
      <b/>
      <sz val="16"/>
      <color theme="1"/>
      <name val="Source Sans Pro"/>
    </font>
    <font>
      <sz val="36"/>
      <color rgb="FF174489"/>
      <name val="Source Sans Pro"/>
    </font>
    <font>
      <sz val="16"/>
      <color theme="1"/>
      <name val="Source Sans Pro"/>
    </font>
    <font>
      <sz val="16"/>
      <color rgb="FFFF0000"/>
      <name val="Source Sans Pro"/>
    </font>
    <font>
      <sz val="16"/>
      <color rgb="FFC00000"/>
      <name val="Source Sans Pro"/>
    </font>
    <font>
      <b/>
      <sz val="12"/>
      <color theme="1"/>
      <name val="Source Sans Pro"/>
    </font>
    <font>
      <b/>
      <sz val="12"/>
      <color theme="0"/>
      <name val="Source Sans Pro"/>
    </font>
    <font>
      <b/>
      <sz val="12"/>
      <color rgb="FF174489"/>
      <name val="Source Sans Pro"/>
    </font>
    <font>
      <sz val="14"/>
      <color theme="1"/>
      <name val="Source Sans Pro"/>
    </font>
    <font>
      <b/>
      <sz val="14"/>
      <color theme="1"/>
      <name val="Source Sans Pro"/>
    </font>
    <font>
      <sz val="14"/>
      <color theme="0"/>
      <name val="Source Sans Pro"/>
    </font>
    <font>
      <sz val="12"/>
      <color theme="1"/>
      <name val="Source Sans Pro Semibold"/>
    </font>
    <font>
      <sz val="12"/>
      <color rgb="FFC00000"/>
      <name val="Source Sans Pro Semibold"/>
    </font>
    <font>
      <sz val="12"/>
      <color rgb="FFFF0000"/>
      <name val="Source Sans Pro Semibold"/>
    </font>
    <font>
      <b/>
      <sz val="14"/>
      <color theme="1"/>
      <name val="Source Sans Pro Black"/>
    </font>
    <font>
      <b/>
      <sz val="14"/>
      <color rgb="FFC00000"/>
      <name val="Source Sans Pro Black"/>
    </font>
    <font>
      <sz val="15"/>
      <color theme="0"/>
      <name val="Source Sans Pro"/>
    </font>
    <font>
      <b/>
      <sz val="15"/>
      <color theme="0"/>
      <name val="Source Sans Pro"/>
    </font>
    <font>
      <b/>
      <sz val="20"/>
      <color rgb="FF174489"/>
      <name val="Source Sans Pro Semibold"/>
    </font>
    <font>
      <sz val="20"/>
      <color rgb="FF174489"/>
      <name val="Source Sans Pro Semibold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174489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 applyAlignment="1">
      <alignment horizontal="center" vertical="center" textRotation="90"/>
    </xf>
    <xf numFmtId="0" fontId="1" fillId="3" borderId="0" xfId="0" applyFont="1" applyFill="1" applyAlignment="1">
      <alignment horizontal="center" vertical="center" textRotation="90"/>
    </xf>
    <xf numFmtId="0" fontId="1" fillId="4" borderId="0" xfId="0" applyFont="1" applyFill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2" fillId="0" borderId="0" xfId="0" applyFont="1"/>
    <xf numFmtId="0" fontId="9" fillId="6" borderId="5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center" vertical="center"/>
    </xf>
    <xf numFmtId="2" fontId="11" fillId="0" borderId="4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2" fillId="7" borderId="1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vertical="center"/>
    </xf>
    <xf numFmtId="0" fontId="2" fillId="0" borderId="0" xfId="0" applyFont="1" applyBorder="1"/>
    <xf numFmtId="0" fontId="0" fillId="0" borderId="7" xfId="0" applyBorder="1"/>
    <xf numFmtId="0" fontId="2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8" xfId="0" applyFont="1" applyBorder="1"/>
    <xf numFmtId="0" fontId="2" fillId="0" borderId="20" xfId="0" applyFont="1" applyBorder="1"/>
    <xf numFmtId="0" fontId="2" fillId="0" borderId="21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2" xfId="0" applyBorder="1"/>
    <xf numFmtId="0" fontId="0" fillId="0" borderId="8" xfId="0" applyBorder="1"/>
    <xf numFmtId="0" fontId="0" fillId="0" borderId="21" xfId="0" applyBorder="1"/>
    <xf numFmtId="0" fontId="22" fillId="7" borderId="0" xfId="0" applyFont="1" applyFill="1" applyBorder="1" applyAlignment="1">
      <alignment horizontal="right" vertical="center" shrinkToFit="1"/>
    </xf>
    <xf numFmtId="0" fontId="21" fillId="0" borderId="0" xfId="0" applyFont="1" applyBorder="1" applyAlignment="1">
      <alignment horizontal="right" vertical="center" shrinkToFit="1"/>
    </xf>
    <xf numFmtId="0" fontId="19" fillId="6" borderId="0" xfId="0" applyFont="1" applyFill="1" applyBorder="1" applyAlignment="1">
      <alignment vertical="top" wrapText="1"/>
    </xf>
    <xf numFmtId="0" fontId="13" fillId="6" borderId="0" xfId="0" applyFont="1" applyFill="1" applyBorder="1" applyAlignment="1">
      <alignment vertical="top"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11" xfId="0" applyBorder="1"/>
    <xf numFmtId="0" fontId="0" fillId="0" borderId="0" xfId="0" applyBorder="1"/>
    <xf numFmtId="0" fontId="0" fillId="0" borderId="19" xfId="0" applyBorder="1"/>
    <xf numFmtId="0" fontId="0" fillId="0" borderId="9" xfId="0" applyBorder="1"/>
    <xf numFmtId="0" fontId="0" fillId="0" borderId="10" xfId="0" applyBorder="1"/>
    <xf numFmtId="0" fontId="0" fillId="7" borderId="3" xfId="0" applyFill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3" fillId="0" borderId="27" xfId="0" applyFont="1" applyBorder="1"/>
    <xf numFmtId="0" fontId="3" fillId="0" borderId="11" xfId="0" applyFont="1" applyBorder="1"/>
    <xf numFmtId="0" fontId="5" fillId="0" borderId="13" xfId="0" applyFont="1" applyBorder="1"/>
    <xf numFmtId="0" fontId="5" fillId="0" borderId="16" xfId="0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1744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25401</xdr:colOff>
      <xdr:row>4</xdr:row>
      <xdr:rowOff>241300</xdr:rowOff>
    </xdr:from>
    <xdr:to>
      <xdr:col>20</xdr:col>
      <xdr:colOff>641057</xdr:colOff>
      <xdr:row>21</xdr:row>
      <xdr:rowOff>114300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ADD0925-0383-EB67-56B6-7260EEF5A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1701" y="1308100"/>
          <a:ext cx="7346656" cy="506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4"/>
  <sheetViews>
    <sheetView tabSelected="1" zoomScaleNormal="100" workbookViewId="0">
      <selection activeCell="E8" sqref="E8"/>
    </sheetView>
  </sheetViews>
  <sheetFormatPr baseColWidth="10" defaultColWidth="8.83203125" defaultRowHeight="15" x14ac:dyDescent="0.2"/>
  <cols>
    <col min="1" max="1" width="4.5" customWidth="1"/>
    <col min="2" max="2" width="25.5" customWidth="1"/>
    <col min="3" max="4" width="37.33203125" customWidth="1"/>
    <col min="5" max="5" width="12.83203125" customWidth="1"/>
    <col min="6" max="6" width="12.1640625" customWidth="1"/>
    <col min="7" max="7" width="11.6640625" customWidth="1"/>
    <col min="8" max="8" width="13.1640625" customWidth="1"/>
    <col min="9" max="9" width="11.5" customWidth="1"/>
    <col min="10" max="10" width="12.1640625" customWidth="1"/>
  </cols>
  <sheetData>
    <row r="1" spans="1:25" ht="21" x14ac:dyDescent="0.25">
      <c r="B1" s="61" t="s">
        <v>17</v>
      </c>
      <c r="C1" s="5"/>
      <c r="D1" s="32"/>
      <c r="E1" s="32"/>
      <c r="F1" s="33"/>
      <c r="G1" s="23"/>
      <c r="H1" s="33"/>
      <c r="I1" s="23"/>
      <c r="J1" s="5"/>
      <c r="K1" s="30"/>
      <c r="L1" s="33"/>
      <c r="M1" s="5"/>
      <c r="N1" s="30"/>
      <c r="O1" s="5"/>
      <c r="P1" s="30"/>
      <c r="Q1" s="5"/>
      <c r="R1" s="30"/>
      <c r="S1" s="32"/>
      <c r="T1" s="25"/>
      <c r="U1" s="44"/>
      <c r="V1" s="49"/>
      <c r="W1" s="49"/>
      <c r="X1" s="49"/>
    </row>
    <row r="2" spans="1:25" ht="21" x14ac:dyDescent="0.25">
      <c r="A2" s="45"/>
      <c r="B2" s="63" t="s">
        <v>10</v>
      </c>
      <c r="C2" s="28"/>
      <c r="D2" s="28"/>
      <c r="E2" s="27"/>
      <c r="F2" s="31"/>
      <c r="G2" s="29"/>
      <c r="H2" s="31"/>
      <c r="I2" s="31"/>
      <c r="J2" s="29"/>
      <c r="K2" s="31"/>
      <c r="L2" s="31"/>
      <c r="M2" s="28"/>
      <c r="N2" s="31"/>
      <c r="O2" s="28"/>
      <c r="P2" s="31"/>
      <c r="Q2" s="28"/>
      <c r="R2" s="31"/>
      <c r="S2" s="32"/>
      <c r="T2" s="25"/>
      <c r="U2" s="44"/>
      <c r="V2" s="49"/>
      <c r="W2" s="49"/>
      <c r="X2" s="49"/>
      <c r="Y2" s="52"/>
    </row>
    <row r="3" spans="1:25" ht="21" x14ac:dyDescent="0.25">
      <c r="A3" s="45"/>
      <c r="B3" s="62" t="s">
        <v>11</v>
      </c>
      <c r="C3" s="25"/>
      <c r="D3" s="25"/>
      <c r="E3" s="25"/>
      <c r="F3" s="31"/>
      <c r="G3" s="26"/>
      <c r="H3" s="32"/>
      <c r="I3" s="31"/>
      <c r="J3" s="29"/>
      <c r="K3" s="31"/>
      <c r="L3" s="31"/>
      <c r="M3" s="28"/>
      <c r="N3" s="31"/>
      <c r="O3" s="28"/>
      <c r="P3" s="31"/>
      <c r="Q3" s="28"/>
      <c r="R3" s="31"/>
      <c r="S3" s="31"/>
      <c r="T3" s="27"/>
      <c r="U3" s="44"/>
      <c r="V3" s="49"/>
      <c r="W3" s="49"/>
      <c r="X3" s="49"/>
      <c r="Y3" s="37"/>
    </row>
    <row r="4" spans="1:25" ht="21" x14ac:dyDescent="0.25">
      <c r="A4" s="45"/>
      <c r="B4" s="62" t="s">
        <v>12</v>
      </c>
      <c r="C4" s="25"/>
      <c r="D4" s="25"/>
      <c r="E4" s="25"/>
      <c r="F4" s="25"/>
      <c r="G4" s="26"/>
      <c r="H4" s="20"/>
      <c r="I4" s="32"/>
      <c r="J4" s="26"/>
      <c r="K4" s="32"/>
      <c r="L4" s="32"/>
      <c r="M4" s="25"/>
      <c r="N4" s="32"/>
      <c r="O4" s="25"/>
      <c r="P4" s="32"/>
      <c r="Q4" s="25"/>
      <c r="R4" s="32"/>
      <c r="S4" s="32"/>
      <c r="T4" s="25"/>
      <c r="U4" s="34"/>
      <c r="V4" s="49"/>
      <c r="W4" s="49"/>
      <c r="X4" s="49"/>
      <c r="Y4" s="37"/>
    </row>
    <row r="5" spans="1:25" ht="21" x14ac:dyDescent="0.25">
      <c r="A5" s="52"/>
      <c r="B5" s="60"/>
      <c r="C5" s="5"/>
      <c r="D5" s="59"/>
      <c r="E5" s="58"/>
      <c r="F5" s="5"/>
      <c r="G5" s="55"/>
      <c r="H5" s="54"/>
      <c r="I5" s="56"/>
      <c r="J5" s="57"/>
      <c r="K5" s="30"/>
      <c r="L5" s="33"/>
      <c r="M5" s="5"/>
      <c r="N5" s="33"/>
      <c r="O5" s="5"/>
      <c r="P5" s="33"/>
      <c r="Q5" s="5"/>
      <c r="R5" s="33"/>
      <c r="S5" s="33"/>
      <c r="T5" s="5"/>
      <c r="U5" s="34"/>
      <c r="V5" s="49"/>
      <c r="W5" s="49"/>
      <c r="X5" s="49"/>
      <c r="Y5" s="37"/>
    </row>
    <row r="6" spans="1:25" ht="73" customHeight="1" x14ac:dyDescent="0.2">
      <c r="B6" s="10" t="s">
        <v>16</v>
      </c>
      <c r="C6" s="10" t="s">
        <v>15</v>
      </c>
      <c r="D6" s="10" t="s">
        <v>14</v>
      </c>
      <c r="E6" s="6" t="s">
        <v>13</v>
      </c>
      <c r="F6" s="7" t="s">
        <v>2</v>
      </c>
      <c r="G6" s="7" t="s">
        <v>0</v>
      </c>
      <c r="H6" s="7" t="s">
        <v>1</v>
      </c>
      <c r="I6" s="7" t="s">
        <v>6</v>
      </c>
      <c r="J6" s="7" t="s">
        <v>7</v>
      </c>
      <c r="K6" s="5"/>
      <c r="L6" s="18"/>
      <c r="M6" s="18"/>
      <c r="N6" s="18"/>
      <c r="O6" s="18"/>
      <c r="P6" s="18"/>
      <c r="Q6" s="18"/>
      <c r="R6" s="18"/>
      <c r="S6" s="18"/>
      <c r="T6" s="5"/>
      <c r="U6" s="44"/>
      <c r="V6" s="49"/>
      <c r="W6" s="49"/>
      <c r="X6" s="49"/>
      <c r="Y6" s="37"/>
    </row>
    <row r="7" spans="1:25" ht="21.75" customHeight="1" x14ac:dyDescent="0.2">
      <c r="A7" s="4" t="s">
        <v>8</v>
      </c>
      <c r="B7" s="11">
        <v>3840</v>
      </c>
      <c r="C7" s="11">
        <v>120</v>
      </c>
      <c r="D7" s="11">
        <v>60</v>
      </c>
      <c r="E7" s="15">
        <v>10</v>
      </c>
      <c r="F7" s="8">
        <f t="shared" ref="F7" si="0">E7*RADIANS(C7)</f>
        <v>20.943951023931952</v>
      </c>
      <c r="G7" s="8">
        <f>B7/F7</f>
        <v>183.34649444186346</v>
      </c>
      <c r="H7" s="8">
        <f t="shared" ref="H7" si="1">100/G7</f>
        <v>0.54541539124822791</v>
      </c>
      <c r="I7" s="8">
        <f>2*E7*TAN(RADIANS(C7)/2)</f>
        <v>34.641016151377535</v>
      </c>
      <c r="J7" s="9">
        <f>2*E7*TAN(RADIANS(D7)/2)</f>
        <v>11.547005383792515</v>
      </c>
      <c r="K7" s="5"/>
      <c r="L7" s="18"/>
      <c r="M7" s="18"/>
      <c r="N7" s="18"/>
      <c r="O7" s="18"/>
      <c r="P7" s="18"/>
      <c r="Q7" s="18"/>
      <c r="R7" s="18"/>
      <c r="S7" s="18"/>
      <c r="T7" s="5"/>
      <c r="U7" s="48"/>
      <c r="V7" s="49"/>
      <c r="W7" s="49"/>
      <c r="X7" s="49"/>
      <c r="Y7" s="37"/>
    </row>
    <row r="8" spans="1:25" ht="21.75" customHeight="1" x14ac:dyDescent="0.2">
      <c r="A8" s="4"/>
      <c r="B8" s="11">
        <v>3840</v>
      </c>
      <c r="C8" s="11">
        <v>95</v>
      </c>
      <c r="D8" s="11">
        <v>50</v>
      </c>
      <c r="E8" s="15">
        <v>10</v>
      </c>
      <c r="F8" s="8">
        <f t="shared" ref="F8:F10" si="2">E8*RADIANS(C8)</f>
        <v>16.580627893946133</v>
      </c>
      <c r="G8" s="8">
        <f t="shared" ref="G8:G12" si="3">B8/F8</f>
        <v>231.5955719265643</v>
      </c>
      <c r="H8" s="8">
        <f t="shared" ref="H8:H12" si="4">100/G8</f>
        <v>0.43178718473818056</v>
      </c>
      <c r="I8" s="8">
        <f t="shared" ref="I8:I10" si="5">2*E8*TAN(RADIANS(C8)/2)</f>
        <v>21.826170021385426</v>
      </c>
      <c r="J8" s="9">
        <f t="shared" ref="J8:J10" si="6">2*E8*TAN(RADIANS(D8)/2)</f>
        <v>9.3261531630999723</v>
      </c>
      <c r="K8" s="5"/>
      <c r="L8" s="18"/>
      <c r="M8" s="18"/>
      <c r="N8" s="18"/>
      <c r="O8" s="18"/>
      <c r="P8" s="18"/>
      <c r="Q8" s="18"/>
      <c r="R8" s="18"/>
      <c r="S8" s="18"/>
      <c r="T8" s="5"/>
      <c r="U8" s="44"/>
      <c r="V8" s="49"/>
      <c r="W8" s="49"/>
      <c r="X8" s="49"/>
      <c r="Y8" s="37"/>
    </row>
    <row r="9" spans="1:25" ht="21.75" customHeight="1" x14ac:dyDescent="0.2">
      <c r="A9" s="4"/>
      <c r="B9" s="11">
        <v>3840</v>
      </c>
      <c r="C9" s="11">
        <v>60</v>
      </c>
      <c r="D9" s="11">
        <v>33</v>
      </c>
      <c r="E9" s="15">
        <v>10</v>
      </c>
      <c r="F9" s="8">
        <f t="shared" si="2"/>
        <v>10.471975511965976</v>
      </c>
      <c r="G9" s="8">
        <f t="shared" si="3"/>
        <v>366.69298888372691</v>
      </c>
      <c r="H9" s="8">
        <f t="shared" si="4"/>
        <v>0.27270769562411395</v>
      </c>
      <c r="I9" s="8">
        <f t="shared" si="5"/>
        <v>11.547005383792515</v>
      </c>
      <c r="J9" s="9">
        <f t="shared" si="6"/>
        <v>5.9242698992416054</v>
      </c>
      <c r="K9" s="5"/>
      <c r="L9" s="18"/>
      <c r="M9" s="18"/>
      <c r="N9" s="18"/>
      <c r="O9" s="18"/>
      <c r="P9" s="18"/>
      <c r="Q9" s="18"/>
      <c r="R9" s="18"/>
      <c r="S9" s="18"/>
      <c r="T9" s="5"/>
      <c r="U9" s="44"/>
      <c r="V9" s="49"/>
      <c r="W9" s="49"/>
      <c r="X9" s="49"/>
      <c r="Y9" s="37"/>
    </row>
    <row r="10" spans="1:25" ht="21.75" customHeight="1" x14ac:dyDescent="0.2">
      <c r="A10" s="4"/>
      <c r="B10" s="11">
        <v>3840</v>
      </c>
      <c r="C10" s="11">
        <v>45</v>
      </c>
      <c r="D10" s="11">
        <v>25</v>
      </c>
      <c r="E10" s="15">
        <v>10</v>
      </c>
      <c r="F10" s="8">
        <f t="shared" si="2"/>
        <v>7.8539816339744828</v>
      </c>
      <c r="G10" s="8">
        <f t="shared" si="3"/>
        <v>488.92398517830247</v>
      </c>
      <c r="H10" s="8">
        <f t="shared" si="4"/>
        <v>0.20453077171808551</v>
      </c>
      <c r="I10" s="8">
        <f t="shared" si="5"/>
        <v>8.2842712474619002</v>
      </c>
      <c r="J10" s="9">
        <f t="shared" si="6"/>
        <v>4.4338932528587973</v>
      </c>
      <c r="K10" s="5"/>
      <c r="L10" s="18"/>
      <c r="M10" s="18"/>
      <c r="N10" s="18"/>
      <c r="O10" s="18"/>
      <c r="P10" s="18"/>
      <c r="Q10" s="18"/>
      <c r="R10" s="18"/>
      <c r="S10" s="18"/>
      <c r="T10" s="5"/>
      <c r="U10" s="44"/>
      <c r="V10" s="49"/>
      <c r="W10" s="49"/>
      <c r="X10" s="49"/>
      <c r="Y10" s="37"/>
    </row>
    <row r="11" spans="1:25" ht="21.75" customHeight="1" x14ac:dyDescent="0.2">
      <c r="A11" s="4"/>
      <c r="B11" s="11">
        <v>3840</v>
      </c>
      <c r="C11" s="11">
        <v>30</v>
      </c>
      <c r="D11" s="11">
        <v>17</v>
      </c>
      <c r="E11" s="15">
        <v>10</v>
      </c>
      <c r="F11" s="8">
        <f>E11*RADIANS(C11)</f>
        <v>5.2359877559829879</v>
      </c>
      <c r="G11" s="8">
        <f t="shared" si="3"/>
        <v>733.38597776745382</v>
      </c>
      <c r="H11" s="8">
        <f t="shared" si="4"/>
        <v>0.13635384781205698</v>
      </c>
      <c r="I11" s="8">
        <f t="shared" ref="I11" si="7">2*E11*TAN(RADIANS(C11)/2)</f>
        <v>5.3589838486224544</v>
      </c>
      <c r="J11" s="9">
        <f t="shared" ref="J11" si="8">2*E11*TAN(RADIANS(D11)/2)</f>
        <v>2.9890200269825562</v>
      </c>
      <c r="K11" s="5"/>
      <c r="L11" s="18"/>
      <c r="M11" s="18"/>
      <c r="N11" s="18"/>
      <c r="O11" s="18"/>
      <c r="P11" s="18"/>
      <c r="Q11" s="18"/>
      <c r="R11" s="18"/>
      <c r="S11" s="18"/>
      <c r="T11" s="5"/>
      <c r="U11" s="44"/>
      <c r="V11" s="49"/>
      <c r="W11" s="49"/>
      <c r="X11" s="49"/>
      <c r="Y11" s="37"/>
    </row>
    <row r="12" spans="1:25" ht="21.75" customHeight="1" x14ac:dyDescent="0.2">
      <c r="A12" s="4"/>
      <c r="B12" s="11">
        <v>3840</v>
      </c>
      <c r="C12" s="11">
        <v>15</v>
      </c>
      <c r="D12" s="11">
        <v>8.5</v>
      </c>
      <c r="E12" s="15">
        <v>10</v>
      </c>
      <c r="F12" s="8">
        <f>E12*RADIANS(C12)</f>
        <v>2.617993877991494</v>
      </c>
      <c r="G12" s="8">
        <f t="shared" si="3"/>
        <v>1466.7719555349076</v>
      </c>
      <c r="H12" s="8">
        <f t="shared" si="4"/>
        <v>6.8176923906028489E-2</v>
      </c>
      <c r="I12" s="8">
        <f t="shared" ref="I12" si="9">2*E12*TAN(RADIANS(C12)/2)</f>
        <v>2.6330499517479167</v>
      </c>
      <c r="J12" s="9">
        <f t="shared" ref="J12" si="10">2*E12*TAN(RADIANS(D12)/2)</f>
        <v>1.4862567348233922</v>
      </c>
      <c r="K12" s="5"/>
      <c r="L12" s="18"/>
      <c r="M12" s="18"/>
      <c r="N12" s="18"/>
      <c r="O12" s="18"/>
      <c r="P12" s="18"/>
      <c r="Q12" s="18"/>
      <c r="R12" s="18"/>
      <c r="S12" s="18"/>
      <c r="T12" s="5"/>
      <c r="U12" s="44"/>
      <c r="V12" s="49"/>
      <c r="W12" s="49"/>
      <c r="X12" s="49"/>
      <c r="Y12" s="37"/>
    </row>
    <row r="13" spans="1:25" ht="21.75" customHeight="1" x14ac:dyDescent="0.2">
      <c r="A13" s="3" t="s">
        <v>5</v>
      </c>
      <c r="B13" s="12">
        <v>336</v>
      </c>
      <c r="C13" s="12">
        <v>45</v>
      </c>
      <c r="D13" s="12">
        <v>35</v>
      </c>
      <c r="E13" s="15">
        <v>10</v>
      </c>
      <c r="F13" s="8">
        <f t="shared" ref="F13:F15" si="11">E13*RADIANS(C13)</f>
        <v>7.8539816339744828</v>
      </c>
      <c r="G13" s="8">
        <f t="shared" ref="G13:G15" si="12">B13/F13</f>
        <v>42.780848703101469</v>
      </c>
      <c r="H13" s="8">
        <f t="shared" ref="H13:H15" si="13">100/G13</f>
        <v>2.3374945339209772</v>
      </c>
      <c r="I13" s="8">
        <f>2*E13*TAN(RADIANS(C13)/2)</f>
        <v>8.2842712474619002</v>
      </c>
      <c r="J13" s="9">
        <f>2*E13*TAN(RADIANS(D13)/2)</f>
        <v>6.3059757775796701</v>
      </c>
      <c r="K13" s="5"/>
      <c r="L13" s="18"/>
      <c r="M13" s="18"/>
      <c r="N13" s="18"/>
      <c r="O13" s="18"/>
      <c r="P13" s="18"/>
      <c r="Q13" s="18"/>
      <c r="R13" s="18"/>
      <c r="S13" s="18"/>
      <c r="T13" s="5"/>
      <c r="U13" s="44"/>
      <c r="V13" s="49"/>
      <c r="W13" s="49"/>
      <c r="X13" s="49"/>
      <c r="Y13" s="37"/>
    </row>
    <row r="14" spans="1:25" ht="21.75" customHeight="1" x14ac:dyDescent="0.2">
      <c r="A14" s="3"/>
      <c r="B14" s="12">
        <v>336</v>
      </c>
      <c r="C14" s="12">
        <v>25</v>
      </c>
      <c r="D14" s="12">
        <v>19</v>
      </c>
      <c r="E14" s="15">
        <v>10</v>
      </c>
      <c r="F14" s="8">
        <f t="shared" si="11"/>
        <v>4.3633231299858242</v>
      </c>
      <c r="G14" s="8">
        <f t="shared" si="12"/>
        <v>77.005527665582633</v>
      </c>
      <c r="H14" s="8">
        <f>100/G14</f>
        <v>1.298608074400543</v>
      </c>
      <c r="I14" s="8">
        <f t="shared" ref="I14:I24" si="14">2*E14*TAN(RADIANS(C14)/2)</f>
        <v>4.4338932528587973</v>
      </c>
      <c r="J14" s="9">
        <f t="shared" ref="J14:J24" si="15">2*E14*TAN(RADIANS(D14)/2)</f>
        <v>3.3468521816283916</v>
      </c>
      <c r="K14" s="5"/>
      <c r="L14" s="18"/>
      <c r="M14" s="18"/>
      <c r="N14" s="18"/>
      <c r="O14" s="18"/>
      <c r="P14" s="18"/>
      <c r="Q14" s="18"/>
      <c r="R14" s="18"/>
      <c r="S14" s="18"/>
      <c r="T14" s="5"/>
      <c r="U14" s="44"/>
      <c r="V14" s="49"/>
      <c r="W14" s="49"/>
      <c r="X14" s="49"/>
      <c r="Y14" s="37"/>
    </row>
    <row r="15" spans="1:25" ht="21.75" customHeight="1" x14ac:dyDescent="0.2">
      <c r="A15" s="3"/>
      <c r="B15" s="12">
        <v>336</v>
      </c>
      <c r="C15" s="12">
        <v>17</v>
      </c>
      <c r="D15" s="12">
        <v>13</v>
      </c>
      <c r="E15" s="15">
        <v>10</v>
      </c>
      <c r="F15" s="8">
        <f t="shared" si="11"/>
        <v>2.9670597283903604</v>
      </c>
      <c r="G15" s="8">
        <f t="shared" si="12"/>
        <v>113.24342303762153</v>
      </c>
      <c r="H15" s="8">
        <f t="shared" si="13"/>
        <v>0.88305349059236915</v>
      </c>
      <c r="I15" s="8">
        <f t="shared" si="14"/>
        <v>2.9890200269825562</v>
      </c>
      <c r="J15" s="9">
        <f t="shared" si="15"/>
        <v>2.2787121660329097</v>
      </c>
      <c r="K15" s="5"/>
      <c r="L15" s="18"/>
      <c r="M15" s="18"/>
      <c r="N15" s="18"/>
      <c r="O15" s="18"/>
      <c r="P15" s="18"/>
      <c r="Q15" s="18"/>
      <c r="R15" s="18"/>
      <c r="S15" s="18"/>
      <c r="T15" s="5"/>
      <c r="U15" s="44"/>
      <c r="V15" s="49"/>
      <c r="W15" s="49"/>
      <c r="X15" s="49"/>
      <c r="Y15" s="37"/>
    </row>
    <row r="16" spans="1:25" ht="21.75" customHeight="1" x14ac:dyDescent="0.2">
      <c r="A16" s="2" t="s">
        <v>4</v>
      </c>
      <c r="B16" s="13">
        <v>336</v>
      </c>
      <c r="C16" s="13">
        <v>45</v>
      </c>
      <c r="D16" s="13">
        <v>35</v>
      </c>
      <c r="E16" s="15">
        <v>10</v>
      </c>
      <c r="F16" s="8">
        <f t="shared" ref="F16:F17" si="16">E16*RADIANS(C16)</f>
        <v>7.8539816339744828</v>
      </c>
      <c r="G16" s="8">
        <f t="shared" ref="G16:G17" si="17">B16/F16</f>
        <v>42.780848703101469</v>
      </c>
      <c r="H16" s="8">
        <f t="shared" ref="H16:H17" si="18">100/G16</f>
        <v>2.3374945339209772</v>
      </c>
      <c r="I16" s="8">
        <f t="shared" si="14"/>
        <v>8.2842712474619002</v>
      </c>
      <c r="J16" s="9">
        <f t="shared" si="15"/>
        <v>6.3059757775796701</v>
      </c>
      <c r="K16" s="5"/>
      <c r="L16" s="18"/>
      <c r="M16" s="18"/>
      <c r="N16" s="18"/>
      <c r="O16" s="18"/>
      <c r="P16" s="18"/>
      <c r="Q16" s="18"/>
      <c r="R16" s="18"/>
      <c r="S16" s="18"/>
      <c r="T16" s="5"/>
      <c r="U16" s="34"/>
      <c r="V16" s="49"/>
      <c r="W16" s="49"/>
      <c r="X16" s="49"/>
      <c r="Y16" s="37"/>
    </row>
    <row r="17" spans="1:25" ht="21.75" customHeight="1" x14ac:dyDescent="0.2">
      <c r="A17" s="2"/>
      <c r="B17" s="13">
        <v>336</v>
      </c>
      <c r="C17" s="13">
        <v>25</v>
      </c>
      <c r="D17" s="13">
        <v>19</v>
      </c>
      <c r="E17" s="15">
        <v>10</v>
      </c>
      <c r="F17" s="8">
        <f t="shared" si="16"/>
        <v>4.3633231299858242</v>
      </c>
      <c r="G17" s="8">
        <f t="shared" si="17"/>
        <v>77.005527665582633</v>
      </c>
      <c r="H17" s="8">
        <f t="shared" si="18"/>
        <v>1.298608074400543</v>
      </c>
      <c r="I17" s="8">
        <f t="shared" si="14"/>
        <v>4.4338932528587973</v>
      </c>
      <c r="J17" s="9">
        <f t="shared" si="15"/>
        <v>3.3468521816283916</v>
      </c>
      <c r="K17" s="5"/>
      <c r="L17" s="18"/>
      <c r="M17" s="18"/>
      <c r="N17" s="18"/>
      <c r="O17" s="18"/>
      <c r="P17" s="18"/>
      <c r="Q17" s="18"/>
      <c r="R17" s="18"/>
      <c r="S17" s="18"/>
      <c r="T17" s="5"/>
      <c r="U17" s="34"/>
      <c r="V17" s="49"/>
      <c r="W17" s="49"/>
      <c r="X17" s="49"/>
      <c r="Y17" s="37"/>
    </row>
    <row r="18" spans="1:25" ht="21.75" customHeight="1" x14ac:dyDescent="0.2">
      <c r="A18" s="2"/>
      <c r="B18" s="13">
        <v>336</v>
      </c>
      <c r="C18" s="13">
        <v>17</v>
      </c>
      <c r="D18" s="13">
        <v>13</v>
      </c>
      <c r="E18" s="15">
        <v>10</v>
      </c>
      <c r="F18" s="8">
        <f t="shared" ref="F18:F24" si="19">E18*RADIANS(C18)</f>
        <v>2.9670597283903604</v>
      </c>
      <c r="G18" s="8">
        <f t="shared" ref="G18:G24" si="20">B18/F18</f>
        <v>113.24342303762153</v>
      </c>
      <c r="H18" s="8">
        <f t="shared" ref="H18:H24" si="21">100/G18</f>
        <v>0.88305349059236915</v>
      </c>
      <c r="I18" s="8">
        <f t="shared" si="14"/>
        <v>2.9890200269825562</v>
      </c>
      <c r="J18" s="9">
        <f t="shared" si="15"/>
        <v>2.2787121660329097</v>
      </c>
      <c r="K18" s="5"/>
      <c r="L18" s="18"/>
      <c r="M18" s="18"/>
      <c r="N18" s="18"/>
      <c r="O18" s="18"/>
      <c r="P18" s="18"/>
      <c r="Q18" s="18"/>
      <c r="R18" s="18"/>
      <c r="S18" s="18"/>
      <c r="T18" s="5"/>
      <c r="U18" s="48"/>
      <c r="V18" s="49"/>
      <c r="W18" s="49"/>
      <c r="X18" s="49"/>
      <c r="Y18" s="37"/>
    </row>
    <row r="19" spans="1:25" ht="21.75" customHeight="1" x14ac:dyDescent="0.2">
      <c r="A19" s="2"/>
      <c r="B19" s="13">
        <v>336</v>
      </c>
      <c r="C19" s="13">
        <v>9.3000000000000007</v>
      </c>
      <c r="D19" s="13">
        <v>7.1</v>
      </c>
      <c r="E19" s="15">
        <v>10</v>
      </c>
      <c r="F19" s="8">
        <f t="shared" si="19"/>
        <v>1.6231562043547265</v>
      </c>
      <c r="G19" s="8">
        <f t="shared" si="20"/>
        <v>207.00410662791032</v>
      </c>
      <c r="H19" s="8">
        <f t="shared" si="21"/>
        <v>0.48308220367700194</v>
      </c>
      <c r="I19" s="8">
        <f t="shared" si="14"/>
        <v>1.6267293067019353</v>
      </c>
      <c r="J19" s="9">
        <f t="shared" si="15"/>
        <v>1.2407719255022736</v>
      </c>
      <c r="K19" s="5"/>
      <c r="L19" s="18"/>
      <c r="M19" s="18"/>
      <c r="N19" s="18"/>
      <c r="O19" s="18"/>
      <c r="P19" s="18"/>
      <c r="Q19" s="18"/>
      <c r="R19" s="18"/>
      <c r="S19" s="18"/>
      <c r="T19" s="5"/>
      <c r="U19" s="44"/>
      <c r="V19" s="49"/>
      <c r="W19" s="49"/>
      <c r="X19" s="49"/>
      <c r="Y19" s="37"/>
    </row>
    <row r="20" spans="1:25" ht="21.75" customHeight="1" x14ac:dyDescent="0.2">
      <c r="A20" s="1" t="s">
        <v>3</v>
      </c>
      <c r="B20" s="14">
        <v>640</v>
      </c>
      <c r="C20" s="14">
        <v>90</v>
      </c>
      <c r="D20" s="14">
        <v>69</v>
      </c>
      <c r="E20" s="15">
        <v>10</v>
      </c>
      <c r="F20" s="8">
        <f t="shared" si="19"/>
        <v>15.707963267948966</v>
      </c>
      <c r="G20" s="8">
        <f t="shared" si="20"/>
        <v>40.743665431525208</v>
      </c>
      <c r="H20" s="8">
        <f t="shared" si="21"/>
        <v>2.454369260617026</v>
      </c>
      <c r="I20" s="8">
        <f t="shared" si="14"/>
        <v>19.999999999999996</v>
      </c>
      <c r="J20" s="9">
        <f t="shared" si="15"/>
        <v>13.745619172032262</v>
      </c>
      <c r="K20" s="18"/>
      <c r="L20" s="18"/>
      <c r="M20" s="18"/>
      <c r="N20" s="18"/>
      <c r="O20" s="18"/>
      <c r="P20" s="18"/>
      <c r="Q20" s="18"/>
      <c r="R20" s="18"/>
      <c r="S20" s="18"/>
      <c r="T20" s="5"/>
      <c r="U20" s="48"/>
      <c r="V20" s="49"/>
      <c r="W20" s="49"/>
      <c r="X20" s="49"/>
      <c r="Y20" s="37"/>
    </row>
    <row r="21" spans="1:25" ht="21.75" customHeight="1" x14ac:dyDescent="0.2">
      <c r="A21" s="1"/>
      <c r="B21" s="14">
        <v>640</v>
      </c>
      <c r="C21" s="14">
        <v>69</v>
      </c>
      <c r="D21" s="14">
        <v>56</v>
      </c>
      <c r="E21" s="15">
        <v>10</v>
      </c>
      <c r="F21" s="8">
        <f t="shared" si="19"/>
        <v>12.042771838760872</v>
      </c>
      <c r="G21" s="8">
        <f t="shared" si="20"/>
        <v>53.14391143242419</v>
      </c>
      <c r="H21" s="8">
        <f t="shared" si="21"/>
        <v>1.8816830998063863</v>
      </c>
      <c r="I21" s="8">
        <f t="shared" si="14"/>
        <v>13.745619172032262</v>
      </c>
      <c r="J21" s="8">
        <f t="shared" si="15"/>
        <v>10.634188633229575</v>
      </c>
      <c r="K21" s="18"/>
      <c r="L21" s="18"/>
      <c r="M21" s="18"/>
      <c r="N21" s="18"/>
      <c r="O21" s="18"/>
      <c r="P21" s="18"/>
      <c r="Q21" s="18"/>
      <c r="R21" s="18"/>
      <c r="S21" s="18"/>
      <c r="T21" s="20"/>
      <c r="U21" s="44"/>
      <c r="V21" s="49"/>
      <c r="W21" s="49"/>
      <c r="X21" s="49"/>
      <c r="Y21" s="52"/>
    </row>
    <row r="22" spans="1:25" ht="21.75" customHeight="1" x14ac:dyDescent="0.2">
      <c r="A22" s="1"/>
      <c r="B22" s="14">
        <v>640</v>
      </c>
      <c r="C22" s="14">
        <v>45</v>
      </c>
      <c r="D22" s="14">
        <v>37</v>
      </c>
      <c r="E22" s="15">
        <v>10</v>
      </c>
      <c r="F22" s="8">
        <f t="shared" si="19"/>
        <v>7.8539816339744828</v>
      </c>
      <c r="G22" s="8">
        <f t="shared" si="20"/>
        <v>81.487330863050417</v>
      </c>
      <c r="H22" s="8">
        <f t="shared" si="21"/>
        <v>1.227184630308513</v>
      </c>
      <c r="I22" s="8">
        <f t="shared" si="14"/>
        <v>8.2842712474619002</v>
      </c>
      <c r="J22" s="8">
        <f t="shared" si="15"/>
        <v>6.6919063900414635</v>
      </c>
      <c r="K22" s="24"/>
      <c r="L22" s="32"/>
      <c r="M22" s="32"/>
      <c r="N22" s="32"/>
      <c r="O22" s="25"/>
      <c r="P22" s="32"/>
      <c r="Q22" s="32"/>
      <c r="R22" s="32"/>
      <c r="S22" s="32"/>
      <c r="T22" s="27"/>
      <c r="U22" s="44"/>
      <c r="V22" s="49"/>
      <c r="W22" s="49"/>
      <c r="X22" s="49"/>
      <c r="Y22" s="36"/>
    </row>
    <row r="23" spans="1:25" ht="21.75" customHeight="1" x14ac:dyDescent="0.2">
      <c r="A23" s="1"/>
      <c r="B23" s="14">
        <v>640</v>
      </c>
      <c r="C23" s="14">
        <v>32</v>
      </c>
      <c r="D23" s="14">
        <v>26</v>
      </c>
      <c r="E23" s="15">
        <v>10</v>
      </c>
      <c r="F23" s="8">
        <f t="shared" si="19"/>
        <v>5.5850536063818543</v>
      </c>
      <c r="G23" s="8">
        <f t="shared" si="20"/>
        <v>114.59155902616465</v>
      </c>
      <c r="H23" s="8">
        <f t="shared" si="21"/>
        <v>0.87266462599716477</v>
      </c>
      <c r="I23" s="8">
        <f t="shared" si="14"/>
        <v>5.734907715176158</v>
      </c>
      <c r="J23" s="8">
        <f t="shared" si="15"/>
        <v>4.6173638225112619</v>
      </c>
      <c r="K23" s="24"/>
      <c r="L23" s="32"/>
      <c r="M23" s="32"/>
      <c r="N23" s="32"/>
      <c r="O23" s="25"/>
      <c r="P23" s="32"/>
      <c r="Q23" s="32"/>
      <c r="R23" s="32"/>
      <c r="S23" s="31"/>
      <c r="T23" s="27"/>
      <c r="U23" s="44"/>
      <c r="V23" s="49"/>
      <c r="W23" s="49"/>
      <c r="X23" s="49"/>
      <c r="Y23" s="37"/>
    </row>
    <row r="24" spans="1:25" ht="21.75" customHeight="1" x14ac:dyDescent="0.2">
      <c r="A24" s="1"/>
      <c r="B24" s="16">
        <v>640</v>
      </c>
      <c r="C24" s="16">
        <v>18</v>
      </c>
      <c r="D24" s="16">
        <v>14</v>
      </c>
      <c r="E24" s="15">
        <v>10</v>
      </c>
      <c r="F24" s="8">
        <f t="shared" si="19"/>
        <v>3.1415926535897931</v>
      </c>
      <c r="G24" s="8">
        <f t="shared" si="20"/>
        <v>203.71832715762605</v>
      </c>
      <c r="H24" s="8">
        <f t="shared" si="21"/>
        <v>0.49087385212340512</v>
      </c>
      <c r="I24" s="8">
        <f t="shared" si="14"/>
        <v>3.1676888064907254</v>
      </c>
      <c r="J24" s="8">
        <f t="shared" si="15"/>
        <v>2.4556912180580919</v>
      </c>
      <c r="K24" s="27"/>
      <c r="L24" s="31"/>
      <c r="M24" s="33"/>
      <c r="N24" s="33"/>
      <c r="O24" s="18"/>
      <c r="P24" s="33"/>
      <c r="Q24" s="30"/>
      <c r="R24" s="26"/>
      <c r="S24" s="32"/>
      <c r="T24" s="24"/>
      <c r="U24" s="34"/>
      <c r="V24" s="49"/>
      <c r="W24" s="49"/>
      <c r="X24" s="49"/>
      <c r="Y24" s="37"/>
    </row>
    <row r="25" spans="1:25" ht="78" customHeight="1" x14ac:dyDescent="0.2">
      <c r="A25" s="53"/>
      <c r="B25" s="40" t="s">
        <v>18</v>
      </c>
      <c r="C25" s="41"/>
      <c r="D25" s="17" t="s">
        <v>9</v>
      </c>
      <c r="E25" s="42" t="s">
        <v>19</v>
      </c>
      <c r="F25" s="43"/>
      <c r="G25" s="43"/>
      <c r="H25" s="43"/>
      <c r="I25" s="43"/>
      <c r="J25" s="43"/>
      <c r="K25" s="22"/>
      <c r="L25" s="33"/>
      <c r="M25" s="30"/>
      <c r="N25" s="30"/>
      <c r="O25" s="30"/>
      <c r="P25" s="21"/>
      <c r="Q25" s="21"/>
      <c r="R25" s="21"/>
      <c r="S25" s="31"/>
      <c r="T25" s="26"/>
      <c r="V25" s="49"/>
      <c r="W25" s="49"/>
      <c r="X25" s="49"/>
      <c r="Y25" s="49"/>
    </row>
    <row r="26" spans="1:25" ht="46.5" customHeight="1" x14ac:dyDescent="0.2">
      <c r="A26" s="46"/>
      <c r="B26" s="38"/>
      <c r="C26" s="45"/>
      <c r="D26" s="38"/>
      <c r="E26" s="38"/>
      <c r="F26" s="45"/>
      <c r="G26" s="44"/>
      <c r="H26" s="38"/>
      <c r="I26" s="45"/>
      <c r="J26" s="38"/>
      <c r="K26" s="46"/>
      <c r="L26" s="46"/>
      <c r="M26" s="38"/>
      <c r="N26" s="38"/>
      <c r="O26" s="38"/>
      <c r="P26" s="38"/>
      <c r="Q26" s="46"/>
      <c r="R26" s="46"/>
      <c r="S26" s="38"/>
      <c r="T26" s="38"/>
      <c r="U26" s="51"/>
      <c r="V26" s="49"/>
      <c r="W26" s="49"/>
      <c r="X26" s="49"/>
      <c r="Y26" s="37"/>
    </row>
    <row r="27" spans="1:25" x14ac:dyDescent="0.2">
      <c r="A27" s="52"/>
      <c r="B27" s="39"/>
      <c r="C27" s="50"/>
      <c r="D27" s="38"/>
      <c r="E27" s="38"/>
      <c r="F27" s="38"/>
      <c r="G27" s="38"/>
      <c r="H27" s="38"/>
      <c r="I27" s="38"/>
      <c r="J27" s="38"/>
      <c r="K27" s="38"/>
      <c r="L27" s="46"/>
      <c r="M27" s="38"/>
      <c r="N27" s="46"/>
      <c r="O27" s="38"/>
      <c r="P27" s="38"/>
      <c r="Q27" s="46"/>
      <c r="R27" s="46"/>
      <c r="S27" s="38"/>
      <c r="T27" s="46"/>
      <c r="U27" s="44"/>
      <c r="V27" s="49"/>
      <c r="W27" s="49"/>
      <c r="X27" s="49"/>
      <c r="Y27" s="37"/>
    </row>
    <row r="28" spans="1:25" x14ac:dyDescent="0.2">
      <c r="A28" s="46"/>
      <c r="B28" s="50"/>
      <c r="C28" s="50"/>
      <c r="D28" s="47"/>
      <c r="E28" s="47"/>
      <c r="F28" s="47"/>
      <c r="G28" s="47"/>
      <c r="H28" s="47"/>
      <c r="I28" s="47"/>
      <c r="J28" s="47"/>
      <c r="K28" s="47"/>
      <c r="L28" s="38"/>
      <c r="M28" s="47"/>
      <c r="N28" s="50"/>
      <c r="O28" s="50"/>
      <c r="P28" s="52"/>
      <c r="Q28" s="37"/>
      <c r="R28" s="50"/>
      <c r="S28" s="50"/>
      <c r="T28" s="50"/>
      <c r="U28" s="34"/>
      <c r="V28" s="49"/>
      <c r="W28" s="49"/>
      <c r="X28" s="49"/>
      <c r="Y28" s="37"/>
    </row>
    <row r="29" spans="1:25" x14ac:dyDescent="0.2">
      <c r="B29" s="38"/>
      <c r="C29" s="50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46"/>
      <c r="Q29" s="46"/>
      <c r="R29" s="38"/>
      <c r="S29" s="38"/>
      <c r="T29" s="38"/>
      <c r="U29" s="35"/>
      <c r="V29" s="49"/>
      <c r="W29" s="49"/>
      <c r="X29" s="49"/>
      <c r="Y29" s="37"/>
    </row>
    <row r="30" spans="1:25" x14ac:dyDescent="0.2">
      <c r="A30" s="46"/>
      <c r="B30" s="38"/>
      <c r="C30" s="38"/>
      <c r="D30" s="47"/>
      <c r="E30" s="47"/>
      <c r="F30" s="47"/>
      <c r="G30" s="47"/>
      <c r="H30" s="47"/>
      <c r="I30" s="47"/>
      <c r="J30" s="47"/>
      <c r="K30" s="47"/>
      <c r="L30" s="47"/>
      <c r="M30" s="35"/>
      <c r="N30" s="47"/>
      <c r="O30" s="47"/>
      <c r="P30" s="36"/>
      <c r="Q30" s="36"/>
      <c r="R30" s="47"/>
      <c r="S30" s="47"/>
      <c r="T30" s="47"/>
      <c r="U30" s="35"/>
      <c r="V30" s="49"/>
      <c r="W30" s="49"/>
      <c r="X30" s="49"/>
      <c r="Y30" s="37"/>
    </row>
    <row r="31" spans="1:25" x14ac:dyDescent="0.2">
      <c r="A31" s="52"/>
      <c r="B31" s="51"/>
      <c r="C31" s="50"/>
      <c r="E31" s="51"/>
      <c r="F31" s="51"/>
      <c r="G31" s="50"/>
      <c r="H31" s="19"/>
      <c r="I31" s="50"/>
      <c r="J31" s="19"/>
      <c r="K31" s="51"/>
      <c r="L31" s="51"/>
      <c r="M31" s="51"/>
      <c r="N31" s="50"/>
      <c r="O31" s="50"/>
      <c r="P31" s="37"/>
      <c r="Q31" s="52"/>
      <c r="R31" s="51"/>
      <c r="S31" s="51"/>
      <c r="T31" s="51"/>
      <c r="U31" s="51"/>
      <c r="V31" s="49"/>
      <c r="W31" s="49"/>
      <c r="X31" s="49"/>
      <c r="Y31" s="36"/>
    </row>
    <row r="32" spans="1:25" x14ac:dyDescent="0.2">
      <c r="V32" s="49"/>
      <c r="W32" s="49"/>
      <c r="X32" s="49"/>
    </row>
    <row r="33" spans="22:24" x14ac:dyDescent="0.2">
      <c r="V33" s="49"/>
      <c r="W33" s="49"/>
      <c r="X33" s="49"/>
    </row>
    <row r="34" spans="22:24" x14ac:dyDescent="0.2">
      <c r="W34" s="49"/>
      <c r="X34" s="49"/>
    </row>
  </sheetData>
  <mergeCells count="6">
    <mergeCell ref="A20:A24"/>
    <mergeCell ref="A16:A19"/>
    <mergeCell ref="A13:A15"/>
    <mergeCell ref="A7:A12"/>
    <mergeCell ref="E25:J25"/>
    <mergeCell ref="B25:C25"/>
  </mergeCells>
  <pageMargins left="0.7" right="0.7" top="0.75" bottom="0.75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2024-10-18T06:45:08Z</dcterms:modified>
</cp:coreProperties>
</file>